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1"/>
  </bookViews>
  <sheets>
    <sheet name="Erläuterung" sheetId="1" r:id="rId1"/>
    <sheet name="Abrechnung" sheetId="2" r:id="rId2"/>
    <sheet name="Beispiele" sheetId="3" r:id="rId3"/>
  </sheets>
  <definedNames>
    <definedName name="_xlnm.Print_Area" localSheetId="1">'Abrechnung'!$A$1:$L$59</definedName>
  </definedNames>
  <calcPr fullCalcOnLoad="1"/>
</workbook>
</file>

<file path=xl/sharedStrings.xml><?xml version="1.0" encoding="utf-8"?>
<sst xmlns="http://schemas.openxmlformats.org/spreadsheetml/2006/main" count="155" uniqueCount="81">
  <si>
    <t>Name der Bank:</t>
  </si>
  <si>
    <t>Trainingszeit 1:</t>
  </si>
  <si>
    <t>Trainingszeit 2:</t>
  </si>
  <si>
    <t>Trainingszeit 3:</t>
  </si>
  <si>
    <t>Trainingszeit 4:</t>
  </si>
  <si>
    <t>Monat / Jahr:</t>
  </si>
  <si>
    <t>Name, Vorname:</t>
  </si>
  <si>
    <t>Tag</t>
  </si>
  <si>
    <t>Training</t>
  </si>
  <si>
    <t>Spiel</t>
  </si>
  <si>
    <t>gef. Km</t>
  </si>
  <si>
    <t>Summe</t>
  </si>
  <si>
    <t>=</t>
  </si>
  <si>
    <t>X</t>
  </si>
  <si>
    <t>Tatsächlich gefahrene Km</t>
  </si>
  <si>
    <t>auf das o.g. Konto.</t>
  </si>
  <si>
    <t>Muster-Bank in Musterhausen</t>
  </si>
  <si>
    <t>Geburtstag/Alter:</t>
  </si>
  <si>
    <t>IBAN:</t>
  </si>
  <si>
    <t>Max Mustermann</t>
  </si>
  <si>
    <t>Trainer- und Co-Trainerabrechnung</t>
  </si>
  <si>
    <t>Erläuterungen zum Ausfüllen und Einreichen der Trainerabrechnung</t>
  </si>
  <si>
    <t>Trainersatz:</t>
  </si>
  <si>
    <t>Co-Trainersatz:</t>
  </si>
  <si>
    <t>Generell bitte auf dem Reiter "Abrechnung" nur die grauen Zellen ausfüllen</t>
  </si>
  <si>
    <t>pro Zeitstunde</t>
  </si>
  <si>
    <r>
      <t>Zum Feld "</t>
    </r>
    <r>
      <rPr>
        <b/>
        <sz val="10"/>
        <color indexed="10"/>
        <rFont val="Arial"/>
        <family val="2"/>
      </rPr>
      <t>IBAN</t>
    </r>
    <r>
      <rPr>
        <sz val="10"/>
        <rFont val="Arial"/>
        <family val="2"/>
      </rPr>
      <t>":
Bitte die IBAN zu Deiner Kontoverbindung eintragen, auf die Dein Trainer / Co-Trainergehalt überweisen werden soll.</t>
    </r>
  </si>
  <si>
    <t>Als Trainer</t>
  </si>
  <si>
    <t>Als Co-Trainer</t>
  </si>
  <si>
    <t>Berechnung der Trainertätigkeit:</t>
  </si>
  <si>
    <t>Berechnung der Co-Trainertätigkeit:</t>
  </si>
  <si>
    <r>
      <t>Zum Feld "</t>
    </r>
    <r>
      <rPr>
        <b/>
        <sz val="10"/>
        <color indexed="10"/>
        <rFont val="Arial"/>
        <family val="2"/>
      </rPr>
      <t>Name der Bank</t>
    </r>
    <r>
      <rPr>
        <sz val="10"/>
        <rFont val="Arial"/>
        <family val="2"/>
      </rPr>
      <t>":
Bitte den Namen Deiner Bank eintragen, auf die Dein Trainer / Co-Trainergehalt überweisen werden soll.</t>
    </r>
  </si>
  <si>
    <t>Vielen Dank.</t>
  </si>
  <si>
    <r>
      <t>Zum Bereich "</t>
    </r>
    <r>
      <rPr>
        <b/>
        <sz val="10"/>
        <color indexed="10"/>
        <rFont val="Arial"/>
        <family val="2"/>
      </rPr>
      <t>Berechnung der Trainertätigkeit</t>
    </r>
    <r>
      <rPr>
        <sz val="10"/>
        <rFont val="Arial"/>
        <family val="2"/>
      </rPr>
      <t>":
Hier musst Du nichts eintragen. Es errechnet sich alles aus Deinen Eintragungen in den anderen Zellen. Bei Co-Trainern, die kein einziges Mal ihren Trainer alleine vertreten haben, wird hier eine 0 errechnet.</t>
    </r>
  </si>
  <si>
    <r>
      <t>Zum Bereich "</t>
    </r>
    <r>
      <rPr>
        <b/>
        <sz val="10"/>
        <color indexed="10"/>
        <rFont val="Arial"/>
        <family val="2"/>
      </rPr>
      <t>Gesamtbetrag (Zelle J44)</t>
    </r>
    <r>
      <rPr>
        <sz val="10"/>
        <rFont val="Arial"/>
        <family val="2"/>
      </rPr>
      <t>":
Hier musst Du nichts eintragen. Es errechnet sich alles aus Deinen Eintragungen in den anderen Zellen.
Bitte überprüfe den errechneten Betrag, ob er mit Deinen Erwartugnen übereinstimmt.</t>
    </r>
  </si>
  <si>
    <t>U10o-3</t>
  </si>
  <si>
    <t>Mannschaft(en):</t>
  </si>
  <si>
    <t>Trainerstufe:</t>
  </si>
  <si>
    <t>T1-oL (6€) / C1 (3€)</t>
  </si>
  <si>
    <t>- / C0 (2€)</t>
  </si>
  <si>
    <t>-</t>
  </si>
  <si>
    <t>15.03.2003 / 16 Jahre</t>
  </si>
  <si>
    <t>Dienstag, 16:00 - 18:00 (2,0h)</t>
  </si>
  <si>
    <t>Freitag, 16:30 - 18:00 (1,5h)</t>
  </si>
  <si>
    <t>DE95 1111 2222 3333 4444 56</t>
  </si>
  <si>
    <t>Berechnung Fahrtkosten:</t>
  </si>
  <si>
    <r>
      <t>Zum Feld: "</t>
    </r>
    <r>
      <rPr>
        <b/>
        <sz val="10"/>
        <color indexed="10"/>
        <rFont val="Arial"/>
        <family val="2"/>
      </rPr>
      <t>Trainerstufe (Zelle C6)</t>
    </r>
    <r>
      <rPr>
        <sz val="10"/>
        <rFont val="Arial"/>
        <family val="2"/>
      </rPr>
      <t xml:space="preserve">":
Die Trainerstufen. Dein sportlicher Leiter hat Dich in eine der folgenden Stufen eingeteilt, die Du bitte in diesem Feld </t>
    </r>
    <r>
      <rPr>
        <sz val="10"/>
        <rFont val="Arial"/>
        <family val="0"/>
      </rPr>
      <t>einstellst. Damit wird Dein Satz pro Zeitstunde als Trainer bzw. Co-Trainer in den beiden entsprechenden Feldern automatisch eingestellt.</t>
    </r>
  </si>
  <si>
    <r>
      <t>Zu den Feldern "</t>
    </r>
    <r>
      <rPr>
        <b/>
        <sz val="10"/>
        <color indexed="10"/>
        <rFont val="Arial"/>
        <family val="2"/>
      </rPr>
      <t>Trainingszeiten</t>
    </r>
    <r>
      <rPr>
        <sz val="10"/>
        <rFont val="Arial"/>
        <family val="2"/>
      </rPr>
      <t>":
Trage dort bitte die Trainingszeiten ein. Die Dauer in Zeitstunden trägst Du dann unten am jeweiligen Kalendertag ein (Siehe Erläuterung 7)</t>
    </r>
  </si>
  <si>
    <r>
      <rPr>
        <b/>
        <sz val="10"/>
        <color indexed="10"/>
        <rFont val="Arial"/>
        <family val="2"/>
      </rPr>
      <t>Einreichen der fertigen Abrechnung</t>
    </r>
    <r>
      <rPr>
        <sz val="10"/>
        <rFont val="Arial"/>
        <family val="2"/>
      </rPr>
      <t xml:space="preserve">:
</t>
    </r>
    <r>
      <rPr>
        <b/>
        <sz val="10"/>
        <rFont val="Arial"/>
        <family val="2"/>
      </rPr>
      <t xml:space="preserve">Die Abrechnung geht an Deinen sportlichen Leiter. </t>
    </r>
    <r>
      <rPr>
        <sz val="10"/>
        <rFont val="Arial"/>
        <family val="2"/>
      </rPr>
      <t>Dieser wird diese dann zur Auszahlung weitergeben.</t>
    </r>
    <r>
      <rPr>
        <b/>
        <sz val="10"/>
        <rFont val="Arial"/>
        <family val="2"/>
      </rPr>
      <t xml:space="preserve">
</t>
    </r>
    <r>
      <rPr>
        <sz val="10"/>
        <rFont val="Arial"/>
        <family val="2"/>
      </rPr>
      <t>Am einfachsten ist es vermutlich, wenn Du die ausgefüllte Tabelle per Mail an Deinen sportlichen Leiter schickst. Du kannst mit Deinem sportlichen Leiter aber auch etwas anderes abstimmen.</t>
    </r>
  </si>
  <si>
    <r>
      <t>Zum Bereich "</t>
    </r>
    <r>
      <rPr>
        <b/>
        <sz val="10"/>
        <color indexed="10"/>
        <rFont val="Arial"/>
        <family val="2"/>
      </rPr>
      <t>Berechnung der Co-Trainertätigkeit</t>
    </r>
    <r>
      <rPr>
        <sz val="10"/>
        <rFont val="Arial"/>
        <family val="2"/>
      </rPr>
      <t>":
Hier musst Du nichts eintragen. Es errechnet sich alles aus Deinen Eintragungen in den anderen Zellen. Bei Trainern wird hier i.d.R. eine 0 errechnet.</t>
    </r>
  </si>
  <si>
    <r>
      <t>Zum Bereich "</t>
    </r>
    <r>
      <rPr>
        <b/>
        <sz val="10"/>
        <color indexed="10"/>
        <rFont val="Arial"/>
        <family val="2"/>
      </rPr>
      <t>Berechnung Fahrtkosten</t>
    </r>
    <r>
      <rPr>
        <sz val="10"/>
        <rFont val="Arial"/>
        <family val="2"/>
      </rPr>
      <t>":
Hier musst Du nichts eintragen. Es errechnet sich alles aus Deinen Eintragungen in den anderen Zellen.</t>
    </r>
  </si>
  <si>
    <r>
      <t>Zur Spalte "</t>
    </r>
    <r>
      <rPr>
        <b/>
        <sz val="10"/>
        <color indexed="10"/>
        <rFont val="Arial"/>
        <family val="2"/>
      </rPr>
      <t>Als Trainer: Spiel</t>
    </r>
    <r>
      <rPr>
        <sz val="10"/>
        <rFont val="Arial"/>
        <family val="2"/>
      </rPr>
      <t xml:space="preserve">":
Co-Trainer tragen hier bitte nur ein, </t>
    </r>
    <r>
      <rPr>
        <b/>
        <sz val="10"/>
        <rFont val="Arial"/>
        <family val="2"/>
      </rPr>
      <t>wenn sie ihren Trainer (ausnahmsweise) vertreten und alleine das Spiel leiten.</t>
    </r>
    <r>
      <rPr>
        <sz val="10"/>
        <rFont val="Arial"/>
        <family val="2"/>
      </rPr>
      <t xml:space="preserve">
Ligaspiele:
Pro Spiel werden immer pauschal zwei Stunden vergütet, egal ob Heim- oder Auswärtsspiel.
Turniere:
Bei Turnieren werden pro Spiel max 2 Stunden  bei normaler Spielzeit vergütet.
Bei kurzer Spielzeit wird pro Spiel max eine Stunde vergütet.</t>
    </r>
  </si>
  <si>
    <r>
      <t>Zur Spalte "</t>
    </r>
    <r>
      <rPr>
        <b/>
        <sz val="10"/>
        <color indexed="10"/>
        <rFont val="Arial"/>
        <family val="2"/>
      </rPr>
      <t>Als Co-Trainer: gef. Km</t>
    </r>
    <r>
      <rPr>
        <sz val="10"/>
        <rFont val="Arial"/>
        <family val="2"/>
      </rPr>
      <t>":
In der Regel wird hier nur etwas eingetragen, wenn der Trainer selbst mit seinem Auto einen Teil des Teams zu einem Auswärtsspiel fährt, nicht wenn er z.B. von Eltern mitgenommen wird. Fahrten zum Training oder zu Heimspielen werden i.d.R. nicht vergütet. Sprich Deinen sportlichen Leiter an, wenn Du eine Ausnahme von dieser Regelung benötigst.</t>
    </r>
  </si>
  <si>
    <t>Bei Fragen wende dich bitte an Deinen sportlichen Leiter (oder Franzi Stracke: franzi.stracke@sg-sechtem.de)</t>
  </si>
  <si>
    <t>Beispielsituation</t>
  </si>
  <si>
    <t xml:space="preserve">Marlies ist Trainerin mit der Trainerstufe </t>
  </si>
  <si>
    <t>Max ist ihr Co-Trainer mit der Stufe</t>
  </si>
  <si>
    <t>Die Abrechnung der Trainerin Marlies</t>
  </si>
  <si>
    <t>Die Abrechnung des Co-Trainers Max</t>
  </si>
  <si>
    <r>
      <t xml:space="preserve">In der Folgewoche kann Marlies nicht das Training leiten und Max ist alleine in der Halle mit dem Team. </t>
    </r>
    <r>
      <rPr>
        <b/>
        <sz val="10"/>
        <color indexed="10"/>
        <rFont val="Arial"/>
        <family val="2"/>
      </rPr>
      <t>Er rechnet ausnahmsweise als Trainer ab</t>
    </r>
    <r>
      <rPr>
        <sz val="10"/>
        <color indexed="10"/>
        <rFont val="Arial"/>
        <family val="2"/>
      </rPr>
      <t>:</t>
    </r>
  </si>
  <si>
    <t>Dann beginnt die Saison und beide leiten gemeinsam das erste Spiel. Sie rechnen 2,0h ab.</t>
  </si>
  <si>
    <t xml:space="preserve">Nach Ende der Saison fahren beide gemeinsam mit dem Team auf ein Turnier. </t>
  </si>
  <si>
    <t>Sie haben mit dem Team 4 Spiele mit verkürzten Zeiten. Mit dem sportlichen Leiter haben sie vereinbart, wie 2 normale Spiele - also 4 Stunden - abzurechnen</t>
  </si>
  <si>
    <t>Marlies fährt die 50 km hin und 50 km zurück mit ihrem Privat-Auto.</t>
  </si>
  <si>
    <r>
      <t>Zur Spalte "</t>
    </r>
    <r>
      <rPr>
        <b/>
        <sz val="10"/>
        <color indexed="10"/>
        <rFont val="Arial"/>
        <family val="2"/>
      </rPr>
      <t>Als Co-Trainer: Spiel</t>
    </r>
    <r>
      <rPr>
        <sz val="10"/>
        <rFont val="Arial"/>
        <family val="2"/>
      </rPr>
      <t>":
Trainer tragen hier i.d.R. nichts ein (s. Erläuterung zu Nr. 9).</t>
    </r>
  </si>
  <si>
    <r>
      <t>Zur Spalte "</t>
    </r>
    <r>
      <rPr>
        <b/>
        <sz val="10"/>
        <color indexed="10"/>
        <rFont val="Arial"/>
        <family val="2"/>
      </rPr>
      <t>Als Co-Trainer: Training</t>
    </r>
    <r>
      <rPr>
        <sz val="10"/>
        <rFont val="Arial"/>
        <family val="2"/>
      </rPr>
      <t>":
Trainer tragen hier höchstens mal ein, wenn sie ihren Co-Trainer alleine das Training vorbereiten und leiten lassen, aber in der Halle anwesend sind, um ihrem Co-Trainer Feedback zu geben. Sind sie nicht in der Halle, tragen sie auch nichts ein. In beiden Fällen rechnet der Co-Trainer dann ausnahmsweise diese Zeitstunden als Trainer ab (s.o.)</t>
    </r>
  </si>
  <si>
    <r>
      <t>Zur Spalte "</t>
    </r>
    <r>
      <rPr>
        <b/>
        <sz val="10"/>
        <color indexed="10"/>
        <rFont val="Arial"/>
        <family val="2"/>
      </rPr>
      <t>Als Trainer: Training</t>
    </r>
    <r>
      <rPr>
        <sz val="10"/>
        <rFont val="Arial"/>
        <family val="2"/>
      </rPr>
      <t xml:space="preserve">":
Co-Trainer tragen hier bitte nur ein, </t>
    </r>
    <r>
      <rPr>
        <b/>
        <sz val="10"/>
        <rFont val="Arial"/>
        <family val="2"/>
      </rPr>
      <t>wenn sie ihren Trainer (ausnahmsweise) vertreten und alleine das Training leiten.</t>
    </r>
    <r>
      <rPr>
        <sz val="10"/>
        <rFont val="Arial"/>
        <family val="2"/>
      </rPr>
      <t xml:space="preserve">
Anzahl der Stunden pro Training eintragen
1,25 steht für 1 Stunde und 15 Minuten
1,50 steht für 1 Stunde und 30 Minuten
1,75 steht für 1 Stunde und 45 Minuten
2,0 steht für 2 Stunden
Bitte immer auf viertel Stunden genau buchen!</t>
    </r>
  </si>
  <si>
    <t>Summe Trainingsstunden x Vergütung pro h</t>
  </si>
  <si>
    <t>Summe Spiel-Stunden x Vergütung pro h</t>
  </si>
  <si>
    <t>Am Dienstag dauert ihr Training 90 Minuten = 1,5h</t>
  </si>
  <si>
    <t>Am Freitag dauert ihr Training 120 Minuten = 2,0h</t>
  </si>
  <si>
    <r>
      <t>Zum Feld "</t>
    </r>
    <r>
      <rPr>
        <b/>
        <sz val="10"/>
        <color indexed="10"/>
        <rFont val="Arial"/>
        <family val="2"/>
      </rPr>
      <t>Tag (Zelle A21)</t>
    </r>
    <r>
      <rPr>
        <sz val="10"/>
        <rFont val="Arial"/>
        <family val="2"/>
      </rPr>
      <t>":
Bitte trage hier den Monatsersten des Monats ein, den Du abrechnen willst.</t>
    </r>
  </si>
  <si>
    <t>Bitte überweisen Sie den Betrag von</t>
  </si>
  <si>
    <t>ebenfalls auf das o.g. Konto.</t>
  </si>
  <si>
    <t>Bitte überweisen Sie die Fahrtkosten von</t>
  </si>
  <si>
    <t>T2-oL (8€) / C2 (4€)</t>
  </si>
  <si>
    <t>T3-oL (10€) / C3 (5€)</t>
  </si>
  <si>
    <t>T4-mL (12€) / C4 (6€)</t>
  </si>
  <si>
    <t>T5-mL (13€) / C5 (6,50€)</t>
  </si>
  <si>
    <t>T6-mL (14€) / C6 (7€)</t>
  </si>
  <si>
    <t>Am 13.9.22 tragen beide nichts ein, da (z.B. wegen eines Feiertages) kein Training stattgefunden hat.</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</si>
</sst>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yy"/>
    <numFmt numFmtId="165" formatCode="#,##0.00\ &quot;€&quot;"/>
    <numFmt numFmtId="166" formatCode="ddd\,\ dd/mm/yy"/>
    <numFmt numFmtId="167" formatCode="#,##0.00\ &quot;€&quot;\ &quot;pro Zeitstunde&quot;"/>
    <numFmt numFmtId="168" formatCode="0.00\ &quot;h&quot;"/>
    <numFmt numFmtId="169" formatCode="0\ &quot;km&quot;"/>
  </numFmts>
  <fonts count="46">
    <font>
      <sz val="10"/>
      <name val="Arial"/>
      <family val="0"/>
    </font>
    <font>
      <sz val="11"/>
      <color indexed="8"/>
      <name val="Calibri"/>
      <family val="2"/>
    </font>
    <font>
      <sz val="14"/>
      <name val="Arial"/>
      <family val="2"/>
    </font>
    <font>
      <b/>
      <sz val="10"/>
      <name val="Arial"/>
      <family val="2"/>
    </font>
    <font>
      <sz val="12"/>
      <name val="Arial"/>
      <family val="2"/>
    </font>
    <font>
      <b/>
      <sz val="12"/>
      <name val="Arial"/>
      <family val="2"/>
    </font>
    <font>
      <b/>
      <sz val="10"/>
      <color indexed="10"/>
      <name val="Arial"/>
      <family val="2"/>
    </font>
    <font>
      <sz val="10"/>
      <color indexed="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10"/>
      <name val="Arial"/>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
      <sz val="10"/>
      <color rgb="FFFF0000"/>
      <name val="Arial"/>
      <family val="2"/>
    </font>
    <font>
      <b/>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82">
    <xf numFmtId="0" fontId="0" fillId="0" borderId="0" xfId="0" applyAlignment="1">
      <alignment/>
    </xf>
    <xf numFmtId="0" fontId="2" fillId="0" borderId="0" xfId="0" applyFont="1" applyAlignment="1" applyProtection="1">
      <alignment horizontal="center"/>
      <protection/>
    </xf>
    <xf numFmtId="0" fontId="4" fillId="0" borderId="0" xfId="0" applyFont="1" applyAlignment="1" applyProtection="1">
      <alignment/>
      <protection/>
    </xf>
    <xf numFmtId="0" fontId="0" fillId="0" borderId="0" xfId="0" applyAlignment="1" applyProtection="1">
      <alignment/>
      <protection/>
    </xf>
    <xf numFmtId="0" fontId="4" fillId="0" borderId="0" xfId="0" applyFont="1" applyAlignment="1" applyProtection="1">
      <alignment horizontal="center"/>
      <protection/>
    </xf>
    <xf numFmtId="0" fontId="0" fillId="0" borderId="0" xfId="0" applyAlignment="1" applyProtection="1">
      <alignment horizontal="center"/>
      <protection/>
    </xf>
    <xf numFmtId="165" fontId="3" fillId="0" borderId="0" xfId="0" applyNumberFormat="1" applyFont="1" applyAlignment="1" applyProtection="1">
      <alignment/>
      <protection/>
    </xf>
    <xf numFmtId="165" fontId="0" fillId="0" borderId="0" xfId="0" applyNumberFormat="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right"/>
      <protection/>
    </xf>
    <xf numFmtId="165" fontId="3" fillId="0" borderId="0" xfId="0" applyNumberFormat="1" applyFont="1" applyFill="1" applyBorder="1" applyAlignment="1" applyProtection="1">
      <alignment/>
      <protection/>
    </xf>
    <xf numFmtId="165" fontId="0" fillId="0" borderId="0" xfId="0" applyNumberFormat="1" applyFill="1" applyBorder="1" applyAlignment="1" applyProtection="1">
      <alignment/>
      <protection/>
    </xf>
    <xf numFmtId="164" fontId="5" fillId="0" borderId="0" xfId="0" applyNumberFormat="1" applyFont="1" applyAlignment="1" applyProtection="1">
      <alignment horizontal="center"/>
      <protection/>
    </xf>
    <xf numFmtId="166" fontId="0" fillId="0" borderId="10" xfId="0" applyNumberFormat="1" applyBorder="1" applyAlignment="1" applyProtection="1">
      <alignment/>
      <protection/>
    </xf>
    <xf numFmtId="0" fontId="3" fillId="0" borderId="10" xfId="0" applyFont="1" applyBorder="1" applyAlignment="1" applyProtection="1">
      <alignment/>
      <protection/>
    </xf>
    <xf numFmtId="0" fontId="4" fillId="0" borderId="0" xfId="0" applyFont="1" applyFill="1" applyAlignment="1" applyProtection="1">
      <alignment horizontal="center"/>
      <protection/>
    </xf>
    <xf numFmtId="0" fontId="0" fillId="0" borderId="0" xfId="0" applyFill="1" applyAlignment="1" applyProtection="1">
      <alignment/>
      <protection/>
    </xf>
    <xf numFmtId="0" fontId="5"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Font="1" applyAlignment="1">
      <alignment vertical="center" wrapText="1"/>
    </xf>
    <xf numFmtId="0" fontId="0" fillId="0" borderId="10" xfId="0" applyFont="1" applyBorder="1" applyAlignment="1">
      <alignment vertical="center" wrapText="1"/>
    </xf>
    <xf numFmtId="166" fontId="0" fillId="33" borderId="10" xfId="0" applyNumberFormat="1" applyFont="1" applyFill="1" applyBorder="1" applyAlignment="1" applyProtection="1">
      <alignment/>
      <protection locked="0"/>
    </xf>
    <xf numFmtId="0" fontId="4" fillId="0" borderId="10" xfId="0" applyFont="1" applyBorder="1" applyAlignment="1" applyProtection="1">
      <alignment/>
      <protection/>
    </xf>
    <xf numFmtId="0" fontId="4" fillId="0" borderId="10" xfId="0" applyFont="1" applyBorder="1" applyAlignment="1" applyProtection="1">
      <alignment horizontal="center"/>
      <protection/>
    </xf>
    <xf numFmtId="168" fontId="0" fillId="33" borderId="10" xfId="0" applyNumberFormat="1" applyFill="1" applyBorder="1" applyAlignment="1" applyProtection="1">
      <alignment/>
      <protection locked="0"/>
    </xf>
    <xf numFmtId="168" fontId="3" fillId="0" borderId="10" xfId="0" applyNumberFormat="1" applyFont="1" applyBorder="1" applyAlignment="1" applyProtection="1">
      <alignment/>
      <protection/>
    </xf>
    <xf numFmtId="168" fontId="0" fillId="0" borderId="0" xfId="0" applyNumberFormat="1" applyAlignment="1" applyProtection="1">
      <alignment/>
      <protection/>
    </xf>
    <xf numFmtId="169" fontId="0" fillId="33" borderId="10" xfId="0" applyNumberFormat="1" applyFill="1" applyBorder="1" applyAlignment="1" applyProtection="1">
      <alignment/>
      <protection locked="0"/>
    </xf>
    <xf numFmtId="169" fontId="3" fillId="0" borderId="10" xfId="0" applyNumberFormat="1" applyFont="1" applyBorder="1" applyAlignment="1" applyProtection="1">
      <alignment/>
      <protection/>
    </xf>
    <xf numFmtId="169" fontId="0" fillId="0" borderId="0" xfId="0" applyNumberFormat="1" applyAlignment="1" applyProtection="1">
      <alignment/>
      <protection/>
    </xf>
    <xf numFmtId="165" fontId="43" fillId="0" borderId="0" xfId="0" applyNumberFormat="1" applyFont="1" applyAlignment="1" applyProtection="1">
      <alignment/>
      <protection/>
    </xf>
    <xf numFmtId="0" fontId="0" fillId="0" borderId="10" xfId="0" applyBorder="1" applyAlignment="1">
      <alignment vertical="center" wrapText="1"/>
    </xf>
    <xf numFmtId="0" fontId="0" fillId="0" borderId="10" xfId="0" applyBorder="1" applyAlignment="1" quotePrefix="1">
      <alignment wrapText="1"/>
    </xf>
    <xf numFmtId="0" fontId="0" fillId="0" borderId="10" xfId="0" applyFont="1" applyBorder="1" applyAlignment="1" quotePrefix="1">
      <alignment wrapText="1"/>
    </xf>
    <xf numFmtId="0" fontId="43" fillId="0" borderId="10" xfId="0" applyFont="1" applyBorder="1" applyAlignment="1">
      <alignment vertical="center" wrapText="1"/>
    </xf>
    <xf numFmtId="0" fontId="0" fillId="0" borderId="0" xfId="0" applyFont="1" applyAlignment="1">
      <alignment/>
    </xf>
    <xf numFmtId="0" fontId="3" fillId="0" borderId="0" xfId="0" applyFont="1" applyAlignment="1">
      <alignment/>
    </xf>
    <xf numFmtId="0" fontId="43" fillId="0" borderId="0" xfId="0" applyFont="1" applyAlignment="1">
      <alignment/>
    </xf>
    <xf numFmtId="166" fontId="44" fillId="0" borderId="10" xfId="0" applyNumberFormat="1" applyFont="1" applyBorder="1" applyAlignment="1" applyProtection="1">
      <alignment/>
      <protection/>
    </xf>
    <xf numFmtId="0" fontId="44" fillId="0" borderId="0" xfId="0" applyFont="1" applyAlignment="1">
      <alignment/>
    </xf>
    <xf numFmtId="168" fontId="44" fillId="33" borderId="10" xfId="0" applyNumberFormat="1" applyFont="1" applyFill="1" applyBorder="1" applyAlignment="1" applyProtection="1">
      <alignment/>
      <protection locked="0"/>
    </xf>
    <xf numFmtId="166" fontId="0" fillId="0" borderId="10" xfId="0" applyNumberFormat="1" applyFont="1" applyBorder="1" applyAlignment="1" applyProtection="1">
      <alignment/>
      <protection/>
    </xf>
    <xf numFmtId="169" fontId="44" fillId="33" borderId="10" xfId="0" applyNumberFormat="1" applyFont="1" applyFill="1" applyBorder="1" applyAlignment="1" applyProtection="1">
      <alignment/>
      <protection locked="0"/>
    </xf>
    <xf numFmtId="0" fontId="3" fillId="0" borderId="0" xfId="0" applyFont="1" applyBorder="1" applyAlignment="1" applyProtection="1">
      <alignment/>
      <protection/>
    </xf>
    <xf numFmtId="168" fontId="3" fillId="0" borderId="0" xfId="0" applyNumberFormat="1" applyFont="1" applyBorder="1" applyAlignment="1" applyProtection="1">
      <alignment/>
      <protection/>
    </xf>
    <xf numFmtId="169" fontId="3" fillId="0" borderId="0" xfId="0" applyNumberFormat="1" applyFont="1" applyBorder="1" applyAlignment="1" applyProtection="1">
      <alignment/>
      <protection/>
    </xf>
    <xf numFmtId="0" fontId="0" fillId="0" borderId="0" xfId="0" applyFill="1" applyAlignment="1" applyProtection="1">
      <alignment horizontal="center"/>
      <protection/>
    </xf>
    <xf numFmtId="0" fontId="0" fillId="0" borderId="10" xfId="0" applyBorder="1" applyAlignment="1" applyProtection="1" quotePrefix="1">
      <alignment wrapText="1"/>
      <protection/>
    </xf>
    <xf numFmtId="0" fontId="0" fillId="0" borderId="10" xfId="0" applyFont="1" applyBorder="1" applyAlignment="1" applyProtection="1" quotePrefix="1">
      <alignment wrapText="1"/>
      <protection/>
    </xf>
    <xf numFmtId="0" fontId="0" fillId="0" borderId="10" xfId="0" applyBorder="1" applyAlignment="1" applyProtection="1">
      <alignment wrapText="1"/>
      <protection/>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33" borderId="10" xfId="0" applyFill="1" applyBorder="1" applyAlignment="1" applyProtection="1">
      <alignment horizontal="center"/>
      <protection locked="0"/>
    </xf>
    <xf numFmtId="0" fontId="0" fillId="0" borderId="10" xfId="0" applyBorder="1" applyAlignment="1" applyProtection="1">
      <alignment horizontal="center"/>
      <protection locked="0"/>
    </xf>
    <xf numFmtId="0" fontId="5" fillId="0" borderId="10" xfId="0" applyFont="1" applyBorder="1" applyAlignment="1" applyProtection="1">
      <alignment horizontal="center"/>
      <protection/>
    </xf>
    <xf numFmtId="0" fontId="0" fillId="33" borderId="14" xfId="0" applyFont="1" applyFill="1"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33" borderId="10" xfId="0" applyFont="1" applyFill="1" applyBorder="1" applyAlignment="1" applyProtection="1">
      <alignment horizontal="center"/>
      <protection locked="0"/>
    </xf>
    <xf numFmtId="167" fontId="0" fillId="0" borderId="10" xfId="0" applyNumberFormat="1" applyFont="1" applyFill="1" applyBorder="1" applyAlignment="1" applyProtection="1">
      <alignment horizontal="left"/>
      <protection/>
    </xf>
    <xf numFmtId="0" fontId="0" fillId="0" borderId="10" xfId="0" applyBorder="1" applyAlignment="1" applyProtection="1">
      <alignment/>
      <protection/>
    </xf>
    <xf numFmtId="165" fontId="0" fillId="34" borderId="10" xfId="0" applyNumberFormat="1" applyFill="1" applyBorder="1" applyAlignment="1" applyProtection="1">
      <alignment horizontal="center"/>
      <protection/>
    </xf>
    <xf numFmtId="0" fontId="0" fillId="34" borderId="10" xfId="0" applyFill="1" applyBorder="1" applyAlignment="1" applyProtection="1">
      <alignment horizontal="center"/>
      <protection/>
    </xf>
    <xf numFmtId="0" fontId="2" fillId="0" borderId="0" xfId="0" applyFont="1" applyAlignment="1" applyProtection="1">
      <alignment horizontal="center"/>
      <protection/>
    </xf>
    <xf numFmtId="0" fontId="4" fillId="0" borderId="0" xfId="0" applyFont="1" applyAlignment="1" applyProtection="1">
      <alignment horizontal="center"/>
      <protection/>
    </xf>
    <xf numFmtId="0" fontId="3" fillId="33" borderId="10" xfId="0" applyFont="1" applyFill="1" applyBorder="1" applyAlignment="1" applyProtection="1">
      <alignment horizontal="center"/>
      <protection locked="0"/>
    </xf>
    <xf numFmtId="0" fontId="3" fillId="0" borderId="10" xfId="0" applyFont="1" applyBorder="1" applyAlignment="1" applyProtection="1">
      <alignment horizontal="center"/>
      <protection locked="0"/>
    </xf>
    <xf numFmtId="164" fontId="5" fillId="0" borderId="17" xfId="0" applyNumberFormat="1" applyFont="1" applyBorder="1" applyAlignment="1" applyProtection="1">
      <alignment horizontal="center"/>
      <protection/>
    </xf>
    <xf numFmtId="0" fontId="0" fillId="0" borderId="17" xfId="0" applyBorder="1" applyAlignment="1" applyProtection="1">
      <alignment horizontal="center"/>
      <protection/>
    </xf>
    <xf numFmtId="0" fontId="0" fillId="0" borderId="0" xfId="0" applyAlignment="1" applyProtection="1">
      <alignment horizontal="center"/>
      <protection/>
    </xf>
    <xf numFmtId="0" fontId="0" fillId="0" borderId="0" xfId="0" applyFont="1" applyAlignment="1" applyProtection="1">
      <alignment horizontal="center"/>
      <protection/>
    </xf>
    <xf numFmtId="0" fontId="3" fillId="0" borderId="0" xfId="0" applyFont="1" applyAlignment="1" applyProtection="1">
      <alignment horizontal="center"/>
      <protection/>
    </xf>
    <xf numFmtId="0" fontId="0" fillId="33" borderId="14" xfId="0" applyFill="1" applyBorder="1" applyAlignment="1" applyProtection="1">
      <alignment horizontal="center"/>
      <protection locked="0"/>
    </xf>
    <xf numFmtId="0" fontId="5" fillId="0" borderId="10" xfId="0" applyFont="1" applyBorder="1" applyAlignment="1">
      <alignment horizontal="center"/>
    </xf>
    <xf numFmtId="0" fontId="5" fillId="0" borderId="14" xfId="0" applyFont="1" applyBorder="1" applyAlignment="1" applyProtection="1">
      <alignment horizontal="center"/>
      <protection/>
    </xf>
    <xf numFmtId="0" fontId="0" fillId="0" borderId="16" xfId="0" applyBorder="1" applyAlignment="1">
      <alignment horizontal="center"/>
    </xf>
    <xf numFmtId="0" fontId="45" fillId="0" borderId="10" xfId="0" applyFont="1" applyBorder="1" applyAlignment="1" applyProtection="1">
      <alignment horizontal="center"/>
      <protection/>
    </xf>
    <xf numFmtId="0" fontId="45" fillId="0" borderId="10" xfId="0" applyFont="1" applyBorder="1" applyAlignment="1">
      <alignment horizontal="center"/>
    </xf>
    <xf numFmtId="0" fontId="45" fillId="0" borderId="14" xfId="0" applyFont="1" applyBorder="1" applyAlignment="1" applyProtection="1">
      <alignment horizont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D29"/>
  <sheetViews>
    <sheetView zoomScalePageLayoutView="0" workbookViewId="0" topLeftCell="A1">
      <pane ySplit="4" topLeftCell="A5" activePane="bottomLeft" state="frozen"/>
      <selection pane="topLeft" activeCell="A1" sqref="A1"/>
      <selection pane="bottomLeft" activeCell="B14" sqref="B14"/>
    </sheetView>
  </sheetViews>
  <sheetFormatPr defaultColWidth="11.421875" defaultRowHeight="12.75"/>
  <cols>
    <col min="1" max="1" width="3.7109375" style="20" customWidth="1"/>
    <col min="2" max="2" width="96.421875" style="19" customWidth="1"/>
    <col min="3" max="4" width="6.00390625" style="20" customWidth="1"/>
    <col min="5" max="16384" width="11.57421875" style="20" customWidth="1"/>
  </cols>
  <sheetData>
    <row r="2" ht="15">
      <c r="A2" s="18" t="s">
        <v>21</v>
      </c>
    </row>
    <row r="3" ht="12.75">
      <c r="B3" s="21" t="s">
        <v>53</v>
      </c>
    </row>
    <row r="4" ht="12.75"/>
    <row r="5" spans="1:4" ht="12.75">
      <c r="A5" s="33">
        <v>1</v>
      </c>
      <c r="B5" s="36" t="s">
        <v>24</v>
      </c>
      <c r="C5" s="19"/>
      <c r="D5" s="19"/>
    </row>
    <row r="6" spans="1:4" ht="52.5">
      <c r="A6" s="52">
        <v>2</v>
      </c>
      <c r="B6" s="35" t="s">
        <v>46</v>
      </c>
      <c r="C6" s="19"/>
      <c r="D6" s="19"/>
    </row>
    <row r="7" spans="1:2" ht="12.75">
      <c r="A7" s="53"/>
      <c r="B7" s="34" t="str">
        <f>Abrechnung!A54</f>
        <v>- / C0 (2€)</v>
      </c>
    </row>
    <row r="8" spans="1:2" ht="12.75">
      <c r="A8" s="53"/>
      <c r="B8" s="34" t="str">
        <f>Abrechnung!A55</f>
        <v>T1-oL (6€) / C1 (3€)</v>
      </c>
    </row>
    <row r="9" spans="1:2" ht="12.75">
      <c r="A9" s="53"/>
      <c r="B9" s="34" t="str">
        <f>Abrechnung!A56</f>
        <v>T2-oL (8€) / C2 (4€)</v>
      </c>
    </row>
    <row r="10" spans="1:2" ht="12.75">
      <c r="A10" s="53"/>
      <c r="B10" s="34" t="str">
        <f>Abrechnung!A57</f>
        <v>T3-oL (10€) / C3 (5€)</v>
      </c>
    </row>
    <row r="11" spans="1:2" ht="12.75">
      <c r="A11" s="53"/>
      <c r="B11" s="34" t="str">
        <f>Abrechnung!A58</f>
        <v>T4-mL (12€) / C4 (6€)</v>
      </c>
    </row>
    <row r="12" spans="1:2" ht="12.75">
      <c r="A12" s="53"/>
      <c r="B12" s="34" t="str">
        <f>Abrechnung!A59</f>
        <v>T5-mL (13€) / C5 (6,50€)</v>
      </c>
    </row>
    <row r="13" spans="1:2" ht="12.75">
      <c r="A13" s="54"/>
      <c r="B13" s="34" t="str">
        <f>Abrechnung!A60</f>
        <v>T6-mL (14€) / C6 (7€)</v>
      </c>
    </row>
    <row r="14" spans="1:4" ht="39">
      <c r="A14" s="33">
        <v>3</v>
      </c>
      <c r="B14" s="22" t="s">
        <v>47</v>
      </c>
      <c r="C14" s="19"/>
      <c r="D14" s="19"/>
    </row>
    <row r="15" spans="1:4" ht="39">
      <c r="A15" s="33">
        <v>4</v>
      </c>
      <c r="B15" s="22" t="s">
        <v>26</v>
      </c>
      <c r="C15" s="19"/>
      <c r="D15" s="19"/>
    </row>
    <row r="16" spans="1:4" ht="26.25">
      <c r="A16" s="33">
        <v>5</v>
      </c>
      <c r="B16" s="22" t="s">
        <v>31</v>
      </c>
      <c r="C16" s="19"/>
      <c r="D16" s="19"/>
    </row>
    <row r="17" spans="1:4" ht="26.25">
      <c r="A17" s="33">
        <v>6</v>
      </c>
      <c r="B17" s="22" t="s">
        <v>71</v>
      </c>
      <c r="C17" s="19"/>
      <c r="D17" s="19"/>
    </row>
    <row r="18" spans="1:4" ht="132">
      <c r="A18" s="33">
        <v>7</v>
      </c>
      <c r="B18" s="22" t="s">
        <v>66</v>
      </c>
      <c r="C18" s="19"/>
      <c r="D18" s="19"/>
    </row>
    <row r="19" spans="1:4" ht="118.5">
      <c r="A19" s="33">
        <v>8</v>
      </c>
      <c r="B19" s="22" t="s">
        <v>51</v>
      </c>
      <c r="C19" s="19"/>
      <c r="D19" s="19"/>
    </row>
    <row r="20" spans="1:4" ht="66">
      <c r="A20" s="33">
        <v>9</v>
      </c>
      <c r="B20" s="22" t="s">
        <v>65</v>
      </c>
      <c r="C20" s="19"/>
      <c r="D20" s="19"/>
    </row>
    <row r="21" spans="1:4" ht="26.25">
      <c r="A21" s="33">
        <v>10</v>
      </c>
      <c r="B21" s="22" t="s">
        <v>64</v>
      </c>
      <c r="C21" s="19"/>
      <c r="D21" s="19"/>
    </row>
    <row r="22" spans="1:4" ht="66">
      <c r="A22" s="33">
        <v>11</v>
      </c>
      <c r="B22" s="22" t="s">
        <v>52</v>
      </c>
      <c r="C22" s="19"/>
      <c r="D22" s="19"/>
    </row>
    <row r="23" spans="1:4" ht="39">
      <c r="A23" s="33">
        <v>12</v>
      </c>
      <c r="B23" s="22" t="s">
        <v>33</v>
      </c>
      <c r="C23" s="19"/>
      <c r="D23" s="19"/>
    </row>
    <row r="24" spans="1:4" ht="39">
      <c r="A24" s="33">
        <v>13</v>
      </c>
      <c r="B24" s="22" t="s">
        <v>49</v>
      </c>
      <c r="C24" s="19"/>
      <c r="D24" s="19"/>
    </row>
    <row r="25" spans="1:4" ht="26.25">
      <c r="A25" s="33">
        <v>14</v>
      </c>
      <c r="B25" s="22" t="s">
        <v>50</v>
      </c>
      <c r="C25" s="19"/>
      <c r="D25" s="19"/>
    </row>
    <row r="26" spans="1:4" ht="39">
      <c r="A26" s="33">
        <v>15</v>
      </c>
      <c r="B26" s="22" t="s">
        <v>34</v>
      </c>
      <c r="C26" s="19"/>
      <c r="D26" s="19"/>
    </row>
    <row r="27" spans="1:4" ht="52.5">
      <c r="A27" s="33">
        <v>16</v>
      </c>
      <c r="B27" s="22" t="s">
        <v>48</v>
      </c>
      <c r="C27" s="19"/>
      <c r="D27" s="19"/>
    </row>
    <row r="28" spans="1:4" ht="12.75">
      <c r="A28" s="19"/>
      <c r="C28" s="19"/>
      <c r="D28" s="19"/>
    </row>
    <row r="29" spans="1:4" ht="12.75">
      <c r="A29" s="19"/>
      <c r="C29" s="19"/>
      <c r="D29" s="19"/>
    </row>
  </sheetData>
  <sheetProtection/>
  <mergeCells count="1">
    <mergeCell ref="A6:A13"/>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60"/>
  <sheetViews>
    <sheetView tabSelected="1" zoomScaleSheetLayoutView="100" zoomScalePageLayoutView="0" workbookViewId="0" topLeftCell="A1">
      <selection activeCell="C4" sqref="C4:H4"/>
    </sheetView>
  </sheetViews>
  <sheetFormatPr defaultColWidth="0" defaultRowHeight="12.75" zeroHeight="1"/>
  <cols>
    <col min="1" max="1" width="12.28125" style="3" customWidth="1"/>
    <col min="2" max="6" width="8.7109375" style="3" customWidth="1"/>
    <col min="7" max="7" width="3.00390625" style="3" customWidth="1"/>
    <col min="8" max="8" width="8.7109375" style="3" customWidth="1"/>
    <col min="9" max="9" width="6.7109375" style="3" customWidth="1"/>
    <col min="10" max="10" width="8.7109375" style="3" customWidth="1"/>
    <col min="11" max="11" width="6.00390625" style="3" customWidth="1"/>
    <col min="12" max="12" width="9.7109375" style="3" customWidth="1"/>
    <col min="13" max="16384" width="0" style="3" hidden="1" customWidth="1"/>
  </cols>
  <sheetData>
    <row r="1" spans="1:12" ht="17.25">
      <c r="A1" s="66" t="s">
        <v>20</v>
      </c>
      <c r="B1" s="66"/>
      <c r="C1" s="66"/>
      <c r="D1" s="66"/>
      <c r="E1" s="66"/>
      <c r="F1" s="66"/>
      <c r="G1" s="66"/>
      <c r="H1" s="66"/>
      <c r="I1" s="66"/>
      <c r="J1" s="66"/>
      <c r="K1" s="66"/>
      <c r="L1" s="66"/>
    </row>
    <row r="2" spans="1:12" ht="17.25">
      <c r="A2" s="1"/>
      <c r="B2" s="1"/>
      <c r="C2" s="1"/>
      <c r="D2" s="1"/>
      <c r="E2" s="1"/>
      <c r="F2" s="1"/>
      <c r="G2" s="1"/>
      <c r="H2" s="1"/>
      <c r="I2" s="1"/>
      <c r="J2" s="1"/>
      <c r="K2" s="1"/>
      <c r="L2" s="1"/>
    </row>
    <row r="3" spans="1:10" ht="15">
      <c r="A3" s="2" t="s">
        <v>5</v>
      </c>
      <c r="B3" s="2"/>
      <c r="C3" s="70">
        <f>A21</f>
        <v>44713</v>
      </c>
      <c r="D3" s="71"/>
      <c r="E3" s="71"/>
      <c r="F3" s="71"/>
      <c r="G3" s="71"/>
      <c r="H3" s="71"/>
      <c r="I3" s="13"/>
      <c r="J3" s="13"/>
    </row>
    <row r="4" spans="1:8" ht="15">
      <c r="A4" s="67" t="s">
        <v>6</v>
      </c>
      <c r="B4" s="67"/>
      <c r="C4" s="61" t="s">
        <v>19</v>
      </c>
      <c r="D4" s="56"/>
      <c r="E4" s="56"/>
      <c r="F4" s="56"/>
      <c r="G4" s="56"/>
      <c r="H4" s="56"/>
    </row>
    <row r="5" spans="1:8" ht="15">
      <c r="A5" s="67" t="s">
        <v>17</v>
      </c>
      <c r="B5" s="67"/>
      <c r="C5" s="61" t="s">
        <v>41</v>
      </c>
      <c r="D5" s="56"/>
      <c r="E5" s="56"/>
      <c r="F5" s="56"/>
      <c r="G5" s="56"/>
      <c r="H5" s="56"/>
    </row>
    <row r="6" spans="1:8" ht="15">
      <c r="A6" s="67" t="s">
        <v>37</v>
      </c>
      <c r="B6" s="67"/>
      <c r="C6" s="68" t="s">
        <v>75</v>
      </c>
      <c r="D6" s="69"/>
      <c r="E6" s="69"/>
      <c r="F6" s="69"/>
      <c r="G6" s="69"/>
      <c r="H6" s="69"/>
    </row>
    <row r="7" spans="1:8" ht="15">
      <c r="A7" s="67" t="s">
        <v>36</v>
      </c>
      <c r="B7" s="67"/>
      <c r="C7" s="55" t="s">
        <v>35</v>
      </c>
      <c r="D7" s="56"/>
      <c r="E7" s="56"/>
      <c r="F7" s="56"/>
      <c r="G7" s="56"/>
      <c r="H7" s="56"/>
    </row>
    <row r="8" spans="1:8" ht="15">
      <c r="A8" s="67" t="s">
        <v>22</v>
      </c>
      <c r="B8" s="67"/>
      <c r="C8" s="64">
        <f>VLOOKUP(C6,A54:C60,2,FALSE)</f>
        <v>8</v>
      </c>
      <c r="D8" s="65"/>
      <c r="E8" s="62" t="s">
        <v>25</v>
      </c>
      <c r="F8" s="63"/>
      <c r="G8" s="63"/>
      <c r="H8" s="63"/>
    </row>
    <row r="9" spans="1:8" ht="15">
      <c r="A9" s="67" t="s">
        <v>23</v>
      </c>
      <c r="B9" s="67"/>
      <c r="C9" s="64">
        <f>VLOOKUP(C6,A54:C60,3,FALSE)</f>
        <v>4</v>
      </c>
      <c r="D9" s="65"/>
      <c r="E9" s="62" t="s">
        <v>25</v>
      </c>
      <c r="F9" s="63"/>
      <c r="G9" s="63"/>
      <c r="H9" s="63"/>
    </row>
    <row r="10" spans="1:8" ht="15">
      <c r="A10" s="67" t="s">
        <v>1</v>
      </c>
      <c r="B10" s="67"/>
      <c r="C10" s="61" t="s">
        <v>42</v>
      </c>
      <c r="D10" s="56"/>
      <c r="E10" s="56"/>
      <c r="F10" s="56"/>
      <c r="G10" s="56"/>
      <c r="H10" s="56"/>
    </row>
    <row r="11" spans="1:8" ht="15">
      <c r="A11" s="67" t="s">
        <v>2</v>
      </c>
      <c r="B11" s="67"/>
      <c r="C11" s="61" t="s">
        <v>43</v>
      </c>
      <c r="D11" s="56"/>
      <c r="E11" s="56"/>
      <c r="F11" s="56"/>
      <c r="G11" s="56"/>
      <c r="H11" s="56"/>
    </row>
    <row r="12" spans="1:8" ht="15">
      <c r="A12" s="67" t="s">
        <v>3</v>
      </c>
      <c r="B12" s="67"/>
      <c r="C12" s="55"/>
      <c r="D12" s="56"/>
      <c r="E12" s="56"/>
      <c r="F12" s="56"/>
      <c r="G12" s="56"/>
      <c r="H12" s="56"/>
    </row>
    <row r="13" spans="1:8" ht="15">
      <c r="A13" s="67" t="s">
        <v>4</v>
      </c>
      <c r="B13" s="67"/>
      <c r="C13" s="55"/>
      <c r="D13" s="56"/>
      <c r="E13" s="56"/>
      <c r="F13" s="56"/>
      <c r="G13" s="56"/>
      <c r="H13" s="56"/>
    </row>
    <row r="14" spans="1:10" ht="15">
      <c r="A14" s="4"/>
      <c r="B14" s="16"/>
      <c r="C14" s="48"/>
      <c r="D14" s="48"/>
      <c r="E14" s="48"/>
      <c r="F14" s="48"/>
      <c r="G14" s="48"/>
      <c r="H14" s="48"/>
      <c r="I14" s="17"/>
      <c r="J14" s="17"/>
    </row>
    <row r="15" spans="1:8" ht="15">
      <c r="A15" s="2" t="s">
        <v>18</v>
      </c>
      <c r="B15" s="2"/>
      <c r="C15" s="58" t="s">
        <v>44</v>
      </c>
      <c r="D15" s="59"/>
      <c r="E15" s="59"/>
      <c r="F15" s="59"/>
      <c r="G15" s="59"/>
      <c r="H15" s="60"/>
    </row>
    <row r="16" spans="1:8" ht="15">
      <c r="A16" s="2" t="s">
        <v>0</v>
      </c>
      <c r="B16" s="2"/>
      <c r="C16" s="75" t="s">
        <v>16</v>
      </c>
      <c r="D16" s="59"/>
      <c r="E16" s="59"/>
      <c r="F16" s="59"/>
      <c r="G16" s="59"/>
      <c r="H16" s="60"/>
    </row>
    <row r="17" ht="12.75"/>
    <row r="18" ht="12.75"/>
    <row r="19" spans="2:5" ht="15">
      <c r="B19" s="57" t="s">
        <v>27</v>
      </c>
      <c r="C19" s="57"/>
      <c r="D19" s="57" t="s">
        <v>28</v>
      </c>
      <c r="E19" s="57"/>
    </row>
    <row r="20" spans="1:7" ht="15">
      <c r="A20" s="25" t="s">
        <v>7</v>
      </c>
      <c r="B20" s="24" t="s">
        <v>8</v>
      </c>
      <c r="C20" s="24" t="s">
        <v>9</v>
      </c>
      <c r="D20" s="24" t="s">
        <v>8</v>
      </c>
      <c r="E20" s="24" t="s">
        <v>9</v>
      </c>
      <c r="F20" s="24" t="s">
        <v>10</v>
      </c>
      <c r="G20" s="2"/>
    </row>
    <row r="21" spans="1:8" ht="15">
      <c r="A21" s="23">
        <v>44713</v>
      </c>
      <c r="B21" s="26"/>
      <c r="C21" s="26"/>
      <c r="D21" s="26"/>
      <c r="E21" s="26"/>
      <c r="F21" s="29"/>
      <c r="H21" s="2" t="s">
        <v>29</v>
      </c>
    </row>
    <row r="22" spans="1:8" ht="12.75">
      <c r="A22" s="14">
        <f>A21+1</f>
        <v>44714</v>
      </c>
      <c r="B22" s="26"/>
      <c r="C22" s="26"/>
      <c r="D22" s="26"/>
      <c r="E22" s="26"/>
      <c r="F22" s="29"/>
      <c r="H22" s="3" t="s">
        <v>67</v>
      </c>
    </row>
    <row r="23" spans="1:12" ht="12.75">
      <c r="A23" s="14">
        <f aca="true" t="shared" si="0" ref="A23:A51">A22+1</f>
        <v>44715</v>
      </c>
      <c r="B23" s="26"/>
      <c r="C23" s="26"/>
      <c r="D23" s="26"/>
      <c r="E23" s="26"/>
      <c r="F23" s="29"/>
      <c r="H23" s="28">
        <f>B52</f>
        <v>0</v>
      </c>
      <c r="I23" s="5" t="s">
        <v>13</v>
      </c>
      <c r="J23" s="7">
        <f>IF(ISNUMBER(C8),C8,0)</f>
        <v>8</v>
      </c>
      <c r="K23" s="5" t="s">
        <v>12</v>
      </c>
      <c r="L23" s="6">
        <f>H23*J23</f>
        <v>0</v>
      </c>
    </row>
    <row r="24" spans="1:8" ht="12.75">
      <c r="A24" s="14">
        <f t="shared" si="0"/>
        <v>44716</v>
      </c>
      <c r="B24" s="26"/>
      <c r="C24" s="26"/>
      <c r="D24" s="26"/>
      <c r="E24" s="26"/>
      <c r="F24" s="29"/>
      <c r="H24" s="3" t="s">
        <v>68</v>
      </c>
    </row>
    <row r="25" spans="1:12" ht="12.75">
      <c r="A25" s="14">
        <f t="shared" si="0"/>
        <v>44717</v>
      </c>
      <c r="B25" s="26"/>
      <c r="C25" s="26"/>
      <c r="D25" s="26"/>
      <c r="E25" s="26"/>
      <c r="F25" s="29"/>
      <c r="H25" s="28">
        <f>C52</f>
        <v>0</v>
      </c>
      <c r="I25" s="5" t="s">
        <v>13</v>
      </c>
      <c r="J25" s="7">
        <f>IF(ISNUMBER(C8),C8,0)</f>
        <v>8</v>
      </c>
      <c r="K25" s="5" t="s">
        <v>12</v>
      </c>
      <c r="L25" s="6">
        <f>H25*J25</f>
        <v>0</v>
      </c>
    </row>
    <row r="26" spans="1:6" ht="12.75">
      <c r="A26" s="14">
        <f t="shared" si="0"/>
        <v>44718</v>
      </c>
      <c r="B26" s="26"/>
      <c r="C26" s="26"/>
      <c r="D26" s="26"/>
      <c r="E26" s="26"/>
      <c r="F26" s="29"/>
    </row>
    <row r="27" spans="1:8" ht="15">
      <c r="A27" s="14">
        <f t="shared" si="0"/>
        <v>44719</v>
      </c>
      <c r="B27" s="26"/>
      <c r="C27" s="26"/>
      <c r="D27" s="26"/>
      <c r="E27" s="26"/>
      <c r="F27" s="29"/>
      <c r="H27" s="2" t="s">
        <v>30</v>
      </c>
    </row>
    <row r="28" spans="1:8" ht="12.75">
      <c r="A28" s="14">
        <f t="shared" si="0"/>
        <v>44720</v>
      </c>
      <c r="B28" s="26"/>
      <c r="C28" s="26"/>
      <c r="D28" s="26"/>
      <c r="E28" s="26"/>
      <c r="F28" s="29"/>
      <c r="H28" s="3" t="s">
        <v>67</v>
      </c>
    </row>
    <row r="29" spans="1:12" ht="12.75">
      <c r="A29" s="14">
        <f t="shared" si="0"/>
        <v>44721</v>
      </c>
      <c r="B29" s="26"/>
      <c r="C29" s="26"/>
      <c r="D29" s="26"/>
      <c r="E29" s="26"/>
      <c r="F29" s="29"/>
      <c r="H29" s="28">
        <f>D52</f>
        <v>0</v>
      </c>
      <c r="I29" s="5" t="s">
        <v>13</v>
      </c>
      <c r="J29" s="7">
        <f>IF(ISNUMBER(C9),C9,0)</f>
        <v>4</v>
      </c>
      <c r="K29" s="5" t="s">
        <v>12</v>
      </c>
      <c r="L29" s="6">
        <f>H29*J29</f>
        <v>0</v>
      </c>
    </row>
    <row r="30" spans="1:8" ht="12.75">
      <c r="A30" s="14">
        <f t="shared" si="0"/>
        <v>44722</v>
      </c>
      <c r="B30" s="26"/>
      <c r="C30" s="26"/>
      <c r="D30" s="26"/>
      <c r="E30" s="26"/>
      <c r="F30" s="29"/>
      <c r="H30" s="3" t="s">
        <v>68</v>
      </c>
    </row>
    <row r="31" spans="1:12" ht="12.75">
      <c r="A31" s="14">
        <f t="shared" si="0"/>
        <v>44723</v>
      </c>
      <c r="B31" s="26"/>
      <c r="C31" s="26"/>
      <c r="D31" s="26"/>
      <c r="E31" s="26"/>
      <c r="F31" s="29"/>
      <c r="H31" s="28">
        <f>E52</f>
        <v>0</v>
      </c>
      <c r="I31" s="5" t="s">
        <v>13</v>
      </c>
      <c r="J31" s="7">
        <f>IF(ISNUMBER(C9),C9,0)</f>
        <v>4</v>
      </c>
      <c r="K31" s="5" t="s">
        <v>12</v>
      </c>
      <c r="L31" s="6">
        <f>H31*J31</f>
        <v>0</v>
      </c>
    </row>
    <row r="32" spans="1:6" ht="12.75">
      <c r="A32" s="14">
        <f t="shared" si="0"/>
        <v>44724</v>
      </c>
      <c r="B32" s="26"/>
      <c r="C32" s="26"/>
      <c r="D32" s="26"/>
      <c r="E32" s="26"/>
      <c r="F32" s="29"/>
    </row>
    <row r="33" spans="1:6" ht="12.75">
      <c r="A33" s="14">
        <f t="shared" si="0"/>
        <v>44725</v>
      </c>
      <c r="B33" s="26"/>
      <c r="C33" s="26"/>
      <c r="D33" s="26"/>
      <c r="E33" s="26"/>
      <c r="F33" s="29"/>
    </row>
    <row r="34" spans="1:12" ht="12.75">
      <c r="A34" s="14">
        <f t="shared" si="0"/>
        <v>44726</v>
      </c>
      <c r="B34" s="26"/>
      <c r="C34" s="26"/>
      <c r="D34" s="26"/>
      <c r="E34" s="26"/>
      <c r="F34" s="29"/>
      <c r="H34" s="74" t="s">
        <v>72</v>
      </c>
      <c r="I34" s="74"/>
      <c r="J34" s="74"/>
      <c r="K34" s="74"/>
      <c r="L34" s="74"/>
    </row>
    <row r="35" spans="1:10" ht="12.75">
      <c r="A35" s="14">
        <f t="shared" si="0"/>
        <v>44727</v>
      </c>
      <c r="B35" s="26"/>
      <c r="C35" s="26"/>
      <c r="D35" s="26"/>
      <c r="E35" s="26"/>
      <c r="F35" s="29"/>
      <c r="J35" s="32">
        <f>L23+L25+L29+L31</f>
        <v>0</v>
      </c>
    </row>
    <row r="36" spans="1:12" ht="12.75">
      <c r="A36" s="14">
        <f t="shared" si="0"/>
        <v>44728</v>
      </c>
      <c r="B36" s="26"/>
      <c r="C36" s="26"/>
      <c r="D36" s="26"/>
      <c r="E36" s="26"/>
      <c r="F36" s="29"/>
      <c r="H36" s="74" t="s">
        <v>15</v>
      </c>
      <c r="I36" s="74"/>
      <c r="J36" s="74"/>
      <c r="K36" s="74"/>
      <c r="L36" s="74"/>
    </row>
    <row r="37" spans="1:6" ht="12.75">
      <c r="A37" s="14">
        <f t="shared" si="0"/>
        <v>44729</v>
      </c>
      <c r="B37" s="26"/>
      <c r="C37" s="26"/>
      <c r="D37" s="26"/>
      <c r="E37" s="26"/>
      <c r="F37" s="29"/>
    </row>
    <row r="38" spans="1:12" ht="12.75">
      <c r="A38" s="14">
        <f t="shared" si="0"/>
        <v>44730</v>
      </c>
      <c r="B38" s="26"/>
      <c r="C38" s="26"/>
      <c r="D38" s="26"/>
      <c r="E38" s="26"/>
      <c r="F38" s="29"/>
      <c r="H38" s="9"/>
      <c r="I38" s="9"/>
      <c r="J38" s="9"/>
      <c r="K38" s="9"/>
      <c r="L38" s="12"/>
    </row>
    <row r="39" spans="1:12" ht="12.75">
      <c r="A39" s="14">
        <f t="shared" si="0"/>
        <v>44731</v>
      </c>
      <c r="B39" s="26"/>
      <c r="C39" s="26"/>
      <c r="D39" s="26"/>
      <c r="E39" s="26"/>
      <c r="F39" s="29"/>
      <c r="H39" s="9"/>
      <c r="I39" s="9"/>
      <c r="J39" s="9"/>
      <c r="K39" s="9"/>
      <c r="L39" s="12"/>
    </row>
    <row r="40" spans="1:6" ht="12.75">
      <c r="A40" s="14">
        <f t="shared" si="0"/>
        <v>44732</v>
      </c>
      <c r="B40" s="26"/>
      <c r="C40" s="26"/>
      <c r="D40" s="26"/>
      <c r="E40" s="26"/>
      <c r="F40" s="29"/>
    </row>
    <row r="41" spans="1:12" ht="15">
      <c r="A41" s="14">
        <f t="shared" si="0"/>
        <v>44733</v>
      </c>
      <c r="B41" s="26"/>
      <c r="C41" s="26"/>
      <c r="D41" s="26"/>
      <c r="E41" s="26"/>
      <c r="F41" s="29"/>
      <c r="H41" s="2" t="s">
        <v>45</v>
      </c>
      <c r="I41" s="9"/>
      <c r="J41" s="9"/>
      <c r="K41" s="9"/>
      <c r="L41" s="12"/>
    </row>
    <row r="42" spans="1:8" ht="12.75">
      <c r="A42" s="14">
        <f t="shared" si="0"/>
        <v>44734</v>
      </c>
      <c r="B42" s="26"/>
      <c r="C42" s="26"/>
      <c r="D42" s="26"/>
      <c r="E42" s="26"/>
      <c r="F42" s="29"/>
      <c r="H42" s="3" t="s">
        <v>14</v>
      </c>
    </row>
    <row r="43" spans="1:12" ht="12.75">
      <c r="A43" s="14">
        <f t="shared" si="0"/>
        <v>44735</v>
      </c>
      <c r="B43" s="26"/>
      <c r="C43" s="26"/>
      <c r="D43" s="26"/>
      <c r="E43" s="26"/>
      <c r="F43" s="29"/>
      <c r="H43" s="31">
        <f>F52</f>
        <v>0</v>
      </c>
      <c r="I43" s="5" t="s">
        <v>13</v>
      </c>
      <c r="J43" s="7">
        <v>0.15</v>
      </c>
      <c r="K43" s="5" t="s">
        <v>12</v>
      </c>
      <c r="L43" s="6">
        <f>H43*J43</f>
        <v>0</v>
      </c>
    </row>
    <row r="44" spans="1:12" ht="12.75">
      <c r="A44" s="14">
        <f t="shared" si="0"/>
        <v>44736</v>
      </c>
      <c r="B44" s="26"/>
      <c r="C44" s="26"/>
      <c r="D44" s="26"/>
      <c r="E44" s="26"/>
      <c r="F44" s="29"/>
      <c r="H44" s="9"/>
      <c r="I44" s="9"/>
      <c r="J44" s="9"/>
      <c r="K44" s="9"/>
      <c r="L44" s="12"/>
    </row>
    <row r="45" spans="1:12" ht="12.75">
      <c r="A45" s="14">
        <f t="shared" si="0"/>
        <v>44737</v>
      </c>
      <c r="B45" s="26"/>
      <c r="C45" s="26"/>
      <c r="D45" s="26"/>
      <c r="E45" s="26"/>
      <c r="F45" s="29"/>
      <c r="H45" s="8"/>
      <c r="I45" s="8"/>
      <c r="J45" s="8"/>
      <c r="K45" s="10"/>
      <c r="L45" s="11"/>
    </row>
    <row r="46" spans="1:12" ht="12.75">
      <c r="A46" s="14">
        <f t="shared" si="0"/>
        <v>44738</v>
      </c>
      <c r="B46" s="26"/>
      <c r="C46" s="26"/>
      <c r="D46" s="26"/>
      <c r="E46" s="26"/>
      <c r="F46" s="29"/>
      <c r="H46" s="74" t="s">
        <v>74</v>
      </c>
      <c r="I46" s="74"/>
      <c r="J46" s="74"/>
      <c r="K46" s="74"/>
      <c r="L46" s="74"/>
    </row>
    <row r="47" spans="1:10" ht="12.75">
      <c r="A47" s="14">
        <f t="shared" si="0"/>
        <v>44739</v>
      </c>
      <c r="B47" s="26"/>
      <c r="C47" s="26"/>
      <c r="D47" s="26"/>
      <c r="E47" s="26"/>
      <c r="F47" s="29"/>
      <c r="J47" s="32">
        <f>L43</f>
        <v>0</v>
      </c>
    </row>
    <row r="48" spans="1:12" ht="12.75">
      <c r="A48" s="14">
        <f t="shared" si="0"/>
        <v>44740</v>
      </c>
      <c r="B48" s="26"/>
      <c r="C48" s="26"/>
      <c r="D48" s="26"/>
      <c r="E48" s="26"/>
      <c r="F48" s="29"/>
      <c r="H48" s="74" t="s">
        <v>73</v>
      </c>
      <c r="I48" s="74"/>
      <c r="J48" s="74"/>
      <c r="K48" s="74"/>
      <c r="L48" s="74"/>
    </row>
    <row r="49" spans="1:6" ht="12.75">
      <c r="A49" s="14">
        <f t="shared" si="0"/>
        <v>44741</v>
      </c>
      <c r="B49" s="26"/>
      <c r="C49" s="26"/>
      <c r="D49" s="26"/>
      <c r="E49" s="26"/>
      <c r="F49" s="29"/>
    </row>
    <row r="50" spans="1:12" ht="12.75">
      <c r="A50" s="14">
        <f t="shared" si="0"/>
        <v>44742</v>
      </c>
      <c r="B50" s="26"/>
      <c r="C50" s="26"/>
      <c r="D50" s="26"/>
      <c r="E50" s="26"/>
      <c r="F50" s="29"/>
      <c r="H50" s="72"/>
      <c r="I50" s="72"/>
      <c r="J50" s="72"/>
      <c r="K50" s="72"/>
      <c r="L50" s="72"/>
    </row>
    <row r="51" spans="1:12" ht="12.75">
      <c r="A51" s="14">
        <f t="shared" si="0"/>
        <v>44743</v>
      </c>
      <c r="B51" s="26"/>
      <c r="C51" s="26"/>
      <c r="D51" s="26"/>
      <c r="E51" s="26"/>
      <c r="F51" s="29"/>
      <c r="H51" s="73" t="s">
        <v>32</v>
      </c>
      <c r="I51" s="73"/>
      <c r="J51" s="73"/>
      <c r="K51" s="73"/>
      <c r="L51" s="73"/>
    </row>
    <row r="52" spans="1:12" ht="12.75">
      <c r="A52" s="15" t="s">
        <v>11</v>
      </c>
      <c r="B52" s="27">
        <f>SUM(B21:B51)</f>
        <v>0</v>
      </c>
      <c r="C52" s="27">
        <f>SUM(C21:C51)</f>
        <v>0</v>
      </c>
      <c r="D52" s="27">
        <f>SUM(D21:D51)</f>
        <v>0</v>
      </c>
      <c r="E52" s="27">
        <f>SUM(E21:E51)</f>
        <v>0</v>
      </c>
      <c r="F52" s="30">
        <f>SUM(F21:F51)</f>
        <v>0</v>
      </c>
      <c r="H52" s="72" t="str">
        <f>C4</f>
        <v>Max Mustermann</v>
      </c>
      <c r="I52" s="72"/>
      <c r="J52" s="72"/>
      <c r="K52" s="72"/>
      <c r="L52" s="72"/>
    </row>
    <row r="53" spans="1:12" ht="12.75">
      <c r="A53" s="45"/>
      <c r="B53" s="46"/>
      <c r="C53" s="46"/>
      <c r="D53" s="46"/>
      <c r="E53" s="46"/>
      <c r="F53" s="47"/>
      <c r="H53" s="5"/>
      <c r="I53" s="5"/>
      <c r="J53" s="5"/>
      <c r="K53" s="5"/>
      <c r="L53" s="5"/>
    </row>
    <row r="54" spans="1:12" ht="12.75" hidden="1">
      <c r="A54" s="49" t="s">
        <v>39</v>
      </c>
      <c r="B54" s="50" t="s">
        <v>40</v>
      </c>
      <c r="C54" s="51">
        <v>2</v>
      </c>
      <c r="D54" s="46"/>
      <c r="E54" s="46"/>
      <c r="F54" s="47"/>
      <c r="H54" s="5"/>
      <c r="I54" s="5"/>
      <c r="J54" s="5"/>
      <c r="K54" s="5"/>
      <c r="L54" s="5"/>
    </row>
    <row r="55" spans="1:12" ht="26.25" hidden="1">
      <c r="A55" s="51" t="s">
        <v>38</v>
      </c>
      <c r="B55" s="51">
        <v>6</v>
      </c>
      <c r="C55" s="51">
        <v>3</v>
      </c>
      <c r="D55" s="46"/>
      <c r="E55" s="46"/>
      <c r="F55" s="47"/>
      <c r="H55" s="5"/>
      <c r="I55" s="5"/>
      <c r="J55" s="5"/>
      <c r="K55" s="5"/>
      <c r="L55" s="5"/>
    </row>
    <row r="56" spans="1:12" ht="26.25" hidden="1">
      <c r="A56" s="51" t="s">
        <v>75</v>
      </c>
      <c r="B56" s="51">
        <v>8</v>
      </c>
      <c r="C56" s="51">
        <v>4</v>
      </c>
      <c r="D56" s="46"/>
      <c r="E56" s="46"/>
      <c r="F56" s="47"/>
      <c r="H56" s="5"/>
      <c r="I56" s="5"/>
      <c r="J56" s="5"/>
      <c r="K56" s="5"/>
      <c r="L56" s="5"/>
    </row>
    <row r="57" spans="1:12" ht="26.25" hidden="1">
      <c r="A57" s="51" t="s">
        <v>76</v>
      </c>
      <c r="B57" s="51">
        <v>10</v>
      </c>
      <c r="C57" s="51">
        <v>5</v>
      </c>
      <c r="D57" s="46"/>
      <c r="E57" s="46"/>
      <c r="F57" s="47"/>
      <c r="H57" s="5"/>
      <c r="I57" s="5"/>
      <c r="J57" s="5"/>
      <c r="K57" s="5"/>
      <c r="L57" s="5"/>
    </row>
    <row r="58" spans="1:3" ht="26.25" hidden="1">
      <c r="A58" s="51" t="s">
        <v>77</v>
      </c>
      <c r="B58" s="51">
        <v>12</v>
      </c>
      <c r="C58" s="51">
        <v>6</v>
      </c>
    </row>
    <row r="59" spans="1:3" ht="26.25" hidden="1">
      <c r="A59" s="51" t="s">
        <v>78</v>
      </c>
      <c r="B59" s="51">
        <v>13</v>
      </c>
      <c r="C59" s="51">
        <v>6.5</v>
      </c>
    </row>
    <row r="60" spans="1:3" ht="26.25" hidden="1">
      <c r="A60" s="51" t="s">
        <v>79</v>
      </c>
      <c r="B60" s="51">
        <v>14</v>
      </c>
      <c r="C60" s="51">
        <v>7</v>
      </c>
    </row>
  </sheetData>
  <sheetProtection password="FD11" sheet="1"/>
  <mergeCells count="35">
    <mergeCell ref="A13:B13"/>
    <mergeCell ref="H34:L34"/>
    <mergeCell ref="H50:L50"/>
    <mergeCell ref="C16:H16"/>
    <mergeCell ref="H46:L46"/>
    <mergeCell ref="H48:L48"/>
    <mergeCell ref="H36:L36"/>
    <mergeCell ref="H52:L52"/>
    <mergeCell ref="A9:B9"/>
    <mergeCell ref="B19:C19"/>
    <mergeCell ref="H51:L51"/>
    <mergeCell ref="E8:H8"/>
    <mergeCell ref="A11:B11"/>
    <mergeCell ref="A12:B12"/>
    <mergeCell ref="A8:B8"/>
    <mergeCell ref="A10:B10"/>
    <mergeCell ref="C11:H11"/>
    <mergeCell ref="A1:L1"/>
    <mergeCell ref="A4:B4"/>
    <mergeCell ref="A7:B7"/>
    <mergeCell ref="A6:B6"/>
    <mergeCell ref="C6:H6"/>
    <mergeCell ref="C9:D9"/>
    <mergeCell ref="C4:H4"/>
    <mergeCell ref="C5:H5"/>
    <mergeCell ref="C3:H3"/>
    <mergeCell ref="A5:B5"/>
    <mergeCell ref="C7:H7"/>
    <mergeCell ref="C12:H12"/>
    <mergeCell ref="C13:H13"/>
    <mergeCell ref="D19:E19"/>
    <mergeCell ref="C15:H15"/>
    <mergeCell ref="C10:H10"/>
    <mergeCell ref="E9:H9"/>
    <mergeCell ref="C8:D8"/>
  </mergeCells>
  <dataValidations count="1">
    <dataValidation type="list" allowBlank="1" showInputMessage="1" showErrorMessage="1" sqref="C6:H6">
      <formula1>$A$54:$A$60</formula1>
    </dataValidation>
  </dataValidations>
  <printOptions/>
  <pageMargins left="0.5118110236220472" right="0.5118110236220472" top="0.7874015748031497" bottom="0.7874015748031497" header="0.31496062992125984" footer="0.3149606299212598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L40"/>
  <sheetViews>
    <sheetView zoomScalePageLayoutView="0" workbookViewId="0" topLeftCell="A1">
      <pane ySplit="6" topLeftCell="A20" activePane="bottomLeft" state="frozen"/>
      <selection pane="topLeft" activeCell="A7" sqref="A7:B7"/>
      <selection pane="bottomLeft" activeCell="A40" sqref="A40"/>
    </sheetView>
  </sheetViews>
  <sheetFormatPr defaultColWidth="11.421875" defaultRowHeight="12.75"/>
  <cols>
    <col min="1" max="1" width="12.28125" style="0" customWidth="1"/>
    <col min="2" max="6" width="8.7109375" style="0" customWidth="1"/>
    <col min="7" max="7" width="11.57421875" style="0" customWidth="1"/>
    <col min="8" max="12" width="8.7109375" style="0" customWidth="1"/>
  </cols>
  <sheetData>
    <row r="1" ht="12.75">
      <c r="A1" s="38" t="s">
        <v>54</v>
      </c>
    </row>
    <row r="2" spans="1:5" ht="12.75">
      <c r="A2" s="37" t="s">
        <v>55</v>
      </c>
      <c r="E2" t="str">
        <f>Abrechnung!A57</f>
        <v>T3-oL (10€) / C3 (5€)</v>
      </c>
    </row>
    <row r="3" spans="1:5" ht="12.75">
      <c r="A3" s="37" t="s">
        <v>56</v>
      </c>
      <c r="E3" t="str">
        <f>Abrechnung!A56</f>
        <v>T2-oL (8€) / C2 (4€)</v>
      </c>
    </row>
    <row r="4" ht="12.75">
      <c r="A4" s="37" t="s">
        <v>69</v>
      </c>
    </row>
    <row r="5" ht="12.75">
      <c r="A5" s="37" t="s">
        <v>70</v>
      </c>
    </row>
    <row r="8" spans="2:8" ht="12.75">
      <c r="B8" s="39" t="s">
        <v>57</v>
      </c>
      <c r="H8" s="39" t="s">
        <v>58</v>
      </c>
    </row>
    <row r="10" spans="1:12" ht="15">
      <c r="A10" s="3"/>
      <c r="B10" s="79" t="s">
        <v>27</v>
      </c>
      <c r="C10" s="80"/>
      <c r="D10" s="77" t="s">
        <v>28</v>
      </c>
      <c r="E10" s="78"/>
      <c r="F10" s="3"/>
      <c r="H10" s="57" t="s">
        <v>27</v>
      </c>
      <c r="I10" s="76"/>
      <c r="J10" s="81" t="s">
        <v>28</v>
      </c>
      <c r="K10" s="78"/>
      <c r="L10" s="3"/>
    </row>
    <row r="11" spans="1:12" ht="15">
      <c r="A11" s="25" t="s">
        <v>7</v>
      </c>
      <c r="B11" s="24" t="s">
        <v>8</v>
      </c>
      <c r="C11" s="24" t="s">
        <v>9</v>
      </c>
      <c r="D11" s="24" t="s">
        <v>8</v>
      </c>
      <c r="E11" s="24" t="s">
        <v>9</v>
      </c>
      <c r="F11" s="24" t="s">
        <v>10</v>
      </c>
      <c r="H11" s="24" t="s">
        <v>8</v>
      </c>
      <c r="I11" s="24" t="s">
        <v>9</v>
      </c>
      <c r="J11" s="24" t="s">
        <v>8</v>
      </c>
      <c r="K11" s="24" t="s">
        <v>9</v>
      </c>
      <c r="L11" s="24" t="s">
        <v>10</v>
      </c>
    </row>
    <row r="12" spans="1:12" ht="12.75">
      <c r="A12" s="14">
        <v>44810</v>
      </c>
      <c r="B12" s="26">
        <v>1.5</v>
      </c>
      <c r="C12" s="26"/>
      <c r="D12" s="26"/>
      <c r="E12" s="26"/>
      <c r="F12" s="29"/>
      <c r="H12" s="26"/>
      <c r="I12" s="26"/>
      <c r="J12" s="26">
        <v>1.5</v>
      </c>
      <c r="K12" s="26"/>
      <c r="L12" s="29"/>
    </row>
    <row r="13" spans="1:12" ht="12.75">
      <c r="A13" s="14">
        <v>44813</v>
      </c>
      <c r="B13" s="26">
        <v>2</v>
      </c>
      <c r="C13" s="26"/>
      <c r="D13" s="26"/>
      <c r="E13" s="26"/>
      <c r="F13" s="29"/>
      <c r="H13" s="26"/>
      <c r="I13" s="26"/>
      <c r="J13" s="26">
        <v>2</v>
      </c>
      <c r="K13" s="26"/>
      <c r="L13" s="29"/>
    </row>
    <row r="14" spans="1:12" ht="12.75">
      <c r="A14" s="40">
        <v>44817</v>
      </c>
      <c r="B14" s="26"/>
      <c r="C14" s="26"/>
      <c r="D14" s="26"/>
      <c r="E14" s="26"/>
      <c r="F14" s="29"/>
      <c r="H14" s="26"/>
      <c r="I14" s="26"/>
      <c r="J14" s="26"/>
      <c r="K14" s="26"/>
      <c r="L14" s="29"/>
    </row>
    <row r="15" spans="1:12" ht="12.75">
      <c r="A15" s="14">
        <v>44820</v>
      </c>
      <c r="B15" s="26">
        <v>2</v>
      </c>
      <c r="C15" s="26"/>
      <c r="D15" s="26"/>
      <c r="E15" s="26"/>
      <c r="F15" s="29"/>
      <c r="H15" s="26"/>
      <c r="I15" s="26"/>
      <c r="J15" s="26">
        <v>2</v>
      </c>
      <c r="K15" s="26"/>
      <c r="L15" s="29"/>
    </row>
    <row r="16" ht="12.75">
      <c r="A16" s="41" t="s">
        <v>80</v>
      </c>
    </row>
    <row r="20" ht="12.75">
      <c r="A20" s="41" t="s">
        <v>59</v>
      </c>
    </row>
    <row r="21" spans="1:12" ht="15">
      <c r="A21" s="3"/>
      <c r="B21" s="57" t="s">
        <v>27</v>
      </c>
      <c r="C21" s="76"/>
      <c r="D21" s="77" t="s">
        <v>28</v>
      </c>
      <c r="E21" s="78"/>
      <c r="F21" s="3"/>
      <c r="H21" s="57" t="s">
        <v>27</v>
      </c>
      <c r="I21" s="76"/>
      <c r="J21" s="77" t="s">
        <v>28</v>
      </c>
      <c r="K21" s="78"/>
      <c r="L21" s="3"/>
    </row>
    <row r="22" spans="1:12" ht="15">
      <c r="A22" s="25" t="s">
        <v>7</v>
      </c>
      <c r="B22" s="24" t="s">
        <v>8</v>
      </c>
      <c r="C22" s="24" t="s">
        <v>9</v>
      </c>
      <c r="D22" s="24" t="s">
        <v>8</v>
      </c>
      <c r="E22" s="24" t="s">
        <v>9</v>
      </c>
      <c r="F22" s="24" t="s">
        <v>10</v>
      </c>
      <c r="H22" s="24" t="s">
        <v>8</v>
      </c>
      <c r="I22" s="24" t="s">
        <v>9</v>
      </c>
      <c r="J22" s="24" t="s">
        <v>8</v>
      </c>
      <c r="K22" s="24" t="s">
        <v>9</v>
      </c>
      <c r="L22" s="24" t="s">
        <v>10</v>
      </c>
    </row>
    <row r="23" spans="1:12" ht="12.75">
      <c r="A23" s="14">
        <v>44824</v>
      </c>
      <c r="B23" s="26">
        <v>0</v>
      </c>
      <c r="C23" s="26"/>
      <c r="D23" s="26"/>
      <c r="E23" s="26"/>
      <c r="F23" s="29"/>
      <c r="H23" s="42">
        <v>1.5</v>
      </c>
      <c r="I23" s="26"/>
      <c r="J23" s="26"/>
      <c r="K23" s="26"/>
      <c r="L23" s="29"/>
    </row>
    <row r="24" spans="1:12" ht="12.75">
      <c r="A24" s="14">
        <v>44827</v>
      </c>
      <c r="B24" s="26">
        <v>0</v>
      </c>
      <c r="C24" s="26"/>
      <c r="D24" s="26"/>
      <c r="E24" s="26"/>
      <c r="F24" s="29"/>
      <c r="H24" s="42">
        <v>2</v>
      </c>
      <c r="I24" s="26"/>
      <c r="J24" s="26"/>
      <c r="K24" s="26"/>
      <c r="L24" s="29"/>
    </row>
    <row r="28" ht="12.75">
      <c r="A28" s="41" t="s">
        <v>60</v>
      </c>
    </row>
    <row r="29" spans="1:12" ht="15">
      <c r="A29" s="3"/>
      <c r="B29" s="57" t="s">
        <v>27</v>
      </c>
      <c r="C29" s="76"/>
      <c r="D29" s="77" t="s">
        <v>28</v>
      </c>
      <c r="E29" s="78"/>
      <c r="F29" s="3"/>
      <c r="H29" s="57" t="s">
        <v>27</v>
      </c>
      <c r="I29" s="76"/>
      <c r="J29" s="77" t="s">
        <v>28</v>
      </c>
      <c r="K29" s="78"/>
      <c r="L29" s="3"/>
    </row>
    <row r="30" spans="1:12" ht="15">
      <c r="A30" s="25" t="s">
        <v>7</v>
      </c>
      <c r="B30" s="24" t="s">
        <v>8</v>
      </c>
      <c r="C30" s="24" t="s">
        <v>9</v>
      </c>
      <c r="D30" s="24" t="s">
        <v>8</v>
      </c>
      <c r="E30" s="24" t="s">
        <v>9</v>
      </c>
      <c r="F30" s="24" t="s">
        <v>10</v>
      </c>
      <c r="H30" s="24" t="s">
        <v>8</v>
      </c>
      <c r="I30" s="24" t="s">
        <v>9</v>
      </c>
      <c r="J30" s="24" t="s">
        <v>8</v>
      </c>
      <c r="K30" s="24" t="s">
        <v>9</v>
      </c>
      <c r="L30" s="24" t="s">
        <v>10</v>
      </c>
    </row>
    <row r="31" spans="1:12" ht="12.75">
      <c r="A31" s="43">
        <v>44835</v>
      </c>
      <c r="B31" s="26"/>
      <c r="C31" s="42">
        <v>2</v>
      </c>
      <c r="D31" s="26"/>
      <c r="E31" s="26"/>
      <c r="F31" s="29"/>
      <c r="H31" s="42"/>
      <c r="I31" s="26"/>
      <c r="J31" s="26"/>
      <c r="K31" s="42">
        <v>2</v>
      </c>
      <c r="L31" s="29"/>
    </row>
    <row r="35" ht="12.75">
      <c r="A35" s="41" t="s">
        <v>61</v>
      </c>
    </row>
    <row r="36" ht="12.75">
      <c r="A36" s="41" t="s">
        <v>63</v>
      </c>
    </row>
    <row r="37" ht="12.75">
      <c r="A37" s="41" t="s">
        <v>62</v>
      </c>
    </row>
    <row r="38" spans="1:12" ht="15">
      <c r="A38" s="3"/>
      <c r="B38" s="57" t="s">
        <v>27</v>
      </c>
      <c r="C38" s="76"/>
      <c r="D38" s="77" t="s">
        <v>28</v>
      </c>
      <c r="E38" s="78"/>
      <c r="F38" s="3"/>
      <c r="H38" s="57" t="s">
        <v>27</v>
      </c>
      <c r="I38" s="76"/>
      <c r="J38" s="77" t="s">
        <v>28</v>
      </c>
      <c r="K38" s="78"/>
      <c r="L38" s="3"/>
    </row>
    <row r="39" spans="1:12" ht="15">
      <c r="A39" s="25" t="s">
        <v>7</v>
      </c>
      <c r="B39" s="24" t="s">
        <v>8</v>
      </c>
      <c r="C39" s="24" t="s">
        <v>9</v>
      </c>
      <c r="D39" s="24" t="s">
        <v>8</v>
      </c>
      <c r="E39" s="24" t="s">
        <v>9</v>
      </c>
      <c r="F39" s="24" t="s">
        <v>10</v>
      </c>
      <c r="H39" s="24" t="s">
        <v>8</v>
      </c>
      <c r="I39" s="24" t="s">
        <v>9</v>
      </c>
      <c r="J39" s="24" t="s">
        <v>8</v>
      </c>
      <c r="K39" s="24" t="s">
        <v>9</v>
      </c>
      <c r="L39" s="24" t="s">
        <v>10</v>
      </c>
    </row>
    <row r="40" spans="1:12" ht="12.75">
      <c r="A40" s="43">
        <v>45087</v>
      </c>
      <c r="B40" s="26"/>
      <c r="C40" s="42">
        <v>4</v>
      </c>
      <c r="D40" s="26"/>
      <c r="E40" s="26"/>
      <c r="F40" s="44">
        <v>100</v>
      </c>
      <c r="H40" s="42"/>
      <c r="I40" s="26"/>
      <c r="J40" s="26"/>
      <c r="K40" s="42">
        <v>4</v>
      </c>
      <c r="L40" s="29"/>
    </row>
  </sheetData>
  <sheetProtection/>
  <mergeCells count="16">
    <mergeCell ref="D10:E10"/>
    <mergeCell ref="J10:K10"/>
    <mergeCell ref="J21:K21"/>
    <mergeCell ref="J29:K29"/>
    <mergeCell ref="D29:E29"/>
    <mergeCell ref="D21:E21"/>
    <mergeCell ref="B38:C38"/>
    <mergeCell ref="D38:E38"/>
    <mergeCell ref="H38:I38"/>
    <mergeCell ref="J38:K38"/>
    <mergeCell ref="B10:C10"/>
    <mergeCell ref="H10:I10"/>
    <mergeCell ref="B21:C21"/>
    <mergeCell ref="H21:I21"/>
    <mergeCell ref="B29:C29"/>
    <mergeCell ref="H29:I29"/>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Bundeswehr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Meik Bassen</dc:creator>
  <cp:keywords/>
  <dc:description/>
  <cp:lastModifiedBy>Peter lokal</cp:lastModifiedBy>
  <cp:lastPrinted>2018-10-09T15:34:23Z</cp:lastPrinted>
  <dcterms:created xsi:type="dcterms:W3CDTF">2009-06-26T09:18:59Z</dcterms:created>
  <dcterms:modified xsi:type="dcterms:W3CDTF">2022-11-01T08:48:13Z</dcterms:modified>
  <cp:category/>
  <cp:version/>
  <cp:contentType/>
  <cp:contentStatus/>
</cp:coreProperties>
</file>